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'1кв'!$A$1:$E$49</definedName>
    <definedName name="_xlnm.Print_Area" localSheetId="1">'2кв'!$A$1:$E$50</definedName>
    <definedName name="_xlnm.Print_Area" localSheetId="2">отчет!$A$1:$C$39</definedName>
  </definedNames>
  <calcPr calcId="152511"/>
</workbook>
</file>

<file path=xl/calcChain.xml><?xml version="1.0" encoding="utf-8"?>
<calcChain xmlns="http://schemas.openxmlformats.org/spreadsheetml/2006/main">
  <c r="B45" i="27" l="1"/>
  <c r="B48" i="27" l="1"/>
  <c r="E22" i="27"/>
  <c r="E27" i="27" s="1"/>
  <c r="B49" i="27" s="1"/>
  <c r="F20" i="27"/>
  <c r="E23" i="27" s="1"/>
  <c r="B50" i="27" l="1"/>
  <c r="B49" i="25"/>
  <c r="C15" i="26" l="1"/>
  <c r="C20" i="26"/>
  <c r="C19" i="26"/>
  <c r="C17" i="26" s="1"/>
  <c r="C9" i="26"/>
  <c r="C8" i="26"/>
  <c r="C11" i="26" s="1"/>
  <c r="C6" i="26"/>
  <c r="C27" i="26"/>
  <c r="B47" i="25"/>
  <c r="C10" i="26" s="1"/>
  <c r="F20" i="25"/>
  <c r="E22" i="25" s="1"/>
  <c r="C13" i="26" s="1"/>
  <c r="C21" i="26" l="1"/>
  <c r="C22" i="26" s="1"/>
  <c r="E23" i="25"/>
  <c r="C14" i="26" l="1"/>
  <c r="E26" i="25"/>
  <c r="B48" i="25" s="1"/>
</calcChain>
</file>

<file path=xl/sharedStrings.xml><?xml version="1.0" encoding="utf-8"?>
<sst xmlns="http://schemas.openxmlformats.org/spreadsheetml/2006/main" count="146" uniqueCount="87">
  <si>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</si>
  <si>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</si>
  <si>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</si>
  <si>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</si>
  <si>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</si>
  <si>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</si>
  <si>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</si>
  <si>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</si>
  <si>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</si>
  <si>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</si>
  <si>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</si>
  <si>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</si>
  <si>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</si>
  <si>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</si>
  <si>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</si>
  <si>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</si>
  <si>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</si>
  <si>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</si>
  <si>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</si>
  <si>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</si>
  <si>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</si>
  <si>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</si>
  <si>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</si>
  <si>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</si>
  <si>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</si>
  <si>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№40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</si>
  <si>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</si>
  <si>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</si>
  <si>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</si>
  <si>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</si>
  <si>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</si>
  <si>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</si>
  <si>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</si>
  <si>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</si>
  <si>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Общая площадь квартир - 551,4</t>
  </si>
  <si>
    <t>Не жилые помещения -  63,2</t>
  </si>
  <si>
    <t>Расходы по содержанию и тек. Ремонту</t>
  </si>
  <si>
    <t>в т.ч. Оплачено рем.и содерж.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</si>
  <si>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</si>
  <si>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</si>
  <si>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</si>
  <si>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</si>
  <si>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</si>
  <si>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17.06.2022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</si>
  <si>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Малов А.С.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</si>
  <si>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Малова Александра Сергеевича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</si>
  <si>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</si>
  <si>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</si>
  <si>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39899,88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</si>
  <si>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</si>
  <si>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</si>
  <si>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</si>
  <si>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</si>
  <si>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</si>
  <si>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</si>
  <si>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</si>
  <si>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</si>
  <si>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</si>
  <si>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</si>
  <si>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</si>
  <si>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</si>
  <si>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</si>
  <si>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</si>
  <si>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</si>
  <si>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</si>
  <si>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</si>
  <si>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</si>
  <si>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</si>
  <si>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</si>
  <si>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</si>
  <si>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</si>
  <si>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</si>
  <si>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ул.Комсомольская, д. 9</t>
  </si>
  <si>
    <t>Начислено всего 146228,88</t>
  </si>
  <si>
    <t>Не жилое помещение (Сбербанк)</t>
  </si>
  <si>
    <t>Непредвиденные работы 0 ч/ч</t>
  </si>
  <si>
    <t xml:space="preserve">   * Устройство дорожки из брусчатки(смета)</t>
  </si>
  <si>
    <t xml:space="preserve">   * Замена ввода КНС (смета)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</si>
  <si>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</si>
  <si>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</si>
  <si>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тридцать тысяч восемьсот пятьдесят четыре рубля 90 копеек.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</si>
  <si>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</si>
  <si>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</si>
  <si>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</si>
  <si>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</si>
  <si>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</si>
  <si>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 xml:space="preserve">           2. Всего за период с "01" 04 2024 г. по "30" 04 2024 г. выполнено работ (оказано услуг) на общую сумму тридцать одна тысяча четыреста девяносто три рубля 40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</si>
</sst>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0" fontId="11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5" fillId="0" borderId="0" xfId="0" applyFont="1" applyAlignment="1">
      <alignment wrapText="1"/>
    </xf>
    <xf numFmtId="0" fontId="12" fillId="0" borderId="7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7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0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78</v>
      </c>
      <c r="B3" s="77"/>
      <c r="C3" s="77"/>
      <c r="D3" s="77"/>
      <c r="E3" s="77"/>
    </row>
    <row r="4" spans="1:5" s="1" customFormat="1" ht="15.75" x14ac:dyDescent="0.25">
      <c r="A4" s="26" t="s">
        <v>13</v>
      </c>
      <c r="B4" s="4"/>
      <c r="C4" s="4"/>
      <c r="D4" s="54"/>
      <c r="E4" s="30" t="s">
        <v>79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8" t="s">
        <v>24</v>
      </c>
      <c r="B7" s="78"/>
      <c r="C7" s="78"/>
      <c r="D7" s="78"/>
      <c r="E7" s="78"/>
    </row>
    <row r="8" spans="1:5" x14ac:dyDescent="0.25">
      <c r="A8" s="70" t="s">
        <v>1</v>
      </c>
      <c r="B8" s="70"/>
      <c r="C8" s="70"/>
      <c r="D8" s="70"/>
      <c r="E8" s="70"/>
    </row>
    <row r="9" spans="1:5" ht="18" customHeight="1" x14ac:dyDescent="0.25">
      <c r="A9" s="67" t="s">
        <v>45</v>
      </c>
      <c r="B9" s="67"/>
      <c r="C9" s="67"/>
      <c r="D9" s="67"/>
      <c r="E9" s="67"/>
    </row>
    <row r="10" spans="1:5" ht="24.75" customHeight="1" x14ac:dyDescent="0.25">
      <c r="A10" s="71" t="s">
        <v>14</v>
      </c>
      <c r="B10" s="72"/>
      <c r="C10" s="72"/>
      <c r="D10" s="72"/>
      <c r="E10" s="72"/>
    </row>
    <row r="11" spans="1:5" ht="34.5" customHeight="1" x14ac:dyDescent="0.25">
      <c r="A11" s="67" t="s">
        <v>43</v>
      </c>
      <c r="B11" s="67"/>
      <c r="C11" s="67"/>
      <c r="D11" s="67"/>
      <c r="E11" s="67"/>
    </row>
    <row r="12" spans="1:5" ht="17.25" customHeight="1" x14ac:dyDescent="0.25">
      <c r="A12" s="70" t="s">
        <v>15</v>
      </c>
      <c r="B12" s="73"/>
      <c r="C12" s="73"/>
      <c r="D12" s="73"/>
      <c r="E12" s="73"/>
    </row>
    <row r="13" spans="1:5" ht="16.5" customHeight="1" x14ac:dyDescent="0.25">
      <c r="A13" s="67" t="s">
        <v>22</v>
      </c>
      <c r="B13" s="67"/>
      <c r="C13" s="67"/>
      <c r="D13" s="67"/>
      <c r="E13" s="67"/>
    </row>
    <row r="14" spans="1:5" ht="15.75" customHeight="1" x14ac:dyDescent="0.25">
      <c r="A14" s="70" t="s">
        <v>2</v>
      </c>
      <c r="B14" s="73"/>
      <c r="C14" s="73"/>
      <c r="D14" s="73"/>
      <c r="E14" s="73"/>
    </row>
    <row r="15" spans="1:5" ht="21" customHeight="1" x14ac:dyDescent="0.25">
      <c r="A15" s="67" t="s">
        <v>46</v>
      </c>
      <c r="B15" s="67"/>
      <c r="C15" s="67"/>
      <c r="D15" s="67"/>
      <c r="E15" s="67"/>
    </row>
    <row r="16" spans="1:5" ht="12" customHeight="1" x14ac:dyDescent="0.25">
      <c r="A16" s="70" t="s">
        <v>16</v>
      </c>
      <c r="B16" s="73"/>
      <c r="C16" s="73"/>
      <c r="D16" s="73"/>
      <c r="E16" s="73"/>
    </row>
    <row r="17" spans="1:7" ht="29.45" customHeight="1" x14ac:dyDescent="0.25">
      <c r="A17" s="67" t="s">
        <v>17</v>
      </c>
      <c r="B17" s="67"/>
      <c r="C17" s="67"/>
      <c r="D17" s="67"/>
      <c r="E17" s="67"/>
    </row>
    <row r="18" spans="1:7" ht="65.25" customHeight="1" x14ac:dyDescent="0.25">
      <c r="A18" s="67" t="s">
        <v>25</v>
      </c>
      <c r="B18" s="67"/>
      <c r="C18" s="67"/>
      <c r="D18" s="67"/>
      <c r="E18" s="67"/>
    </row>
    <row r="19" spans="1:7" ht="35.25" customHeight="1" x14ac:dyDescent="0.25">
      <c r="A19" s="65" t="s">
        <v>26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41</v>
      </c>
      <c r="B22" s="9" t="s">
        <v>40</v>
      </c>
      <c r="C22" s="3" t="s">
        <v>4</v>
      </c>
      <c r="D22" s="3">
        <v>12.35</v>
      </c>
      <c r="E22" s="8">
        <f>D22*F20*G20</f>
        <v>22770.93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8038.9680000000008</v>
      </c>
    </row>
    <row r="24" spans="1:7" s="18" customFormat="1" x14ac:dyDescent="0.25">
      <c r="A24" s="23" t="s">
        <v>27</v>
      </c>
      <c r="B24" s="9" t="s">
        <v>29</v>
      </c>
      <c r="C24" s="22" t="s">
        <v>30</v>
      </c>
      <c r="D24" s="22"/>
      <c r="E24" s="24">
        <v>45</v>
      </c>
    </row>
    <row r="25" spans="1:7" s="18" customFormat="1" x14ac:dyDescent="0.25">
      <c r="A25" s="25"/>
      <c r="B25" s="9"/>
      <c r="C25" s="22"/>
      <c r="D25" s="22"/>
      <c r="E25" s="24"/>
    </row>
    <row r="26" spans="1:7" s="14" customFormat="1" ht="14.25" x14ac:dyDescent="0.2">
      <c r="A26" s="10" t="s">
        <v>28</v>
      </c>
      <c r="B26" s="11"/>
      <c r="C26" s="12"/>
      <c r="D26" s="12"/>
      <c r="E26" s="13">
        <f>SUM(E22:E25)</f>
        <v>30854.898000000001</v>
      </c>
    </row>
    <row r="28" spans="1:7" ht="29.25" customHeight="1" x14ac:dyDescent="0.25">
      <c r="A28" s="66" t="s">
        <v>80</v>
      </c>
      <c r="B28" s="66"/>
      <c r="C28" s="66"/>
      <c r="D28" s="66"/>
      <c r="E28" s="66"/>
    </row>
    <row r="29" spans="1:7" ht="29.25" customHeight="1" x14ac:dyDescent="0.25">
      <c r="A29" s="67" t="s">
        <v>21</v>
      </c>
      <c r="B29" s="67"/>
      <c r="C29" s="67"/>
      <c r="D29" s="67"/>
      <c r="E29" s="67"/>
    </row>
    <row r="30" spans="1:7" ht="16.5" customHeight="1" x14ac:dyDescent="0.25">
      <c r="A30" s="67" t="s">
        <v>20</v>
      </c>
      <c r="B30" s="67"/>
      <c r="C30" s="67"/>
      <c r="D30" s="67"/>
      <c r="E30" s="67"/>
    </row>
    <row r="31" spans="1:7" ht="31.5" customHeight="1" x14ac:dyDescent="0.25">
      <c r="A31" s="67" t="s">
        <v>31</v>
      </c>
      <c r="B31" s="67"/>
      <c r="C31" s="67"/>
      <c r="D31" s="67"/>
      <c r="E31" s="67"/>
    </row>
    <row r="32" spans="1:7" x14ac:dyDescent="0.25">
      <c r="A32" s="67" t="s">
        <v>18</v>
      </c>
      <c r="B32" s="67"/>
      <c r="C32" s="67"/>
      <c r="D32" s="67"/>
      <c r="E32" s="67"/>
    </row>
    <row r="33" spans="1:5" x14ac:dyDescent="0.25">
      <c r="A33" s="68" t="s">
        <v>5</v>
      </c>
      <c r="B33" s="68"/>
      <c r="C33" s="68"/>
      <c r="D33" s="68"/>
      <c r="E33" s="68"/>
    </row>
    <row r="34" spans="1:5" x14ac:dyDescent="0.25">
      <c r="A34" s="67" t="s">
        <v>18</v>
      </c>
      <c r="B34" s="67"/>
      <c r="C34" s="67"/>
      <c r="D34" s="67"/>
      <c r="E34" s="67"/>
    </row>
    <row r="35" spans="1:5" ht="15" customHeight="1" x14ac:dyDescent="0.25">
      <c r="A35" s="69" t="s">
        <v>47</v>
      </c>
      <c r="B35" s="69"/>
      <c r="C35" s="69"/>
      <c r="D35" s="69"/>
      <c r="E35" s="5"/>
    </row>
    <row r="36" spans="1:5" x14ac:dyDescent="0.25">
      <c r="B36" s="64" t="s">
        <v>19</v>
      </c>
      <c r="C36" s="64"/>
      <c r="D36" s="64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ht="15" customHeight="1" x14ac:dyDescent="0.25">
      <c r="A38" s="69" t="s">
        <v>44</v>
      </c>
      <c r="B38" s="69"/>
      <c r="C38" s="69"/>
      <c r="D38" s="69"/>
      <c r="E38" s="5"/>
    </row>
    <row r="39" spans="1:5" x14ac:dyDescent="0.25">
      <c r="B39" s="64" t="s">
        <v>19</v>
      </c>
      <c r="C39" s="64"/>
      <c r="D39" s="64"/>
      <c r="E39" s="6" t="s">
        <v>6</v>
      </c>
    </row>
    <row r="41" spans="1:5" x14ac:dyDescent="0.25">
      <c r="A41" s="19" t="s">
        <v>34</v>
      </c>
    </row>
    <row r="42" spans="1:5" x14ac:dyDescent="0.25">
      <c r="A42" s="19" t="s">
        <v>35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5">
        <v>49281.84</v>
      </c>
    </row>
    <row r="45" spans="1:5" x14ac:dyDescent="0.25">
      <c r="A45" s="20" t="s">
        <v>48</v>
      </c>
      <c r="B45" s="16"/>
    </row>
    <row r="46" spans="1:5" x14ac:dyDescent="0.25">
      <c r="A46" s="2" t="s">
        <v>37</v>
      </c>
      <c r="B46" s="16">
        <v>39346.57</v>
      </c>
    </row>
    <row r="47" spans="1:5" x14ac:dyDescent="0.25">
      <c r="A47" s="2" t="s">
        <v>42</v>
      </c>
      <c r="B47" s="16">
        <f>150*3</f>
        <v>450</v>
      </c>
    </row>
    <row r="48" spans="1:5" ht="30" x14ac:dyDescent="0.25">
      <c r="A48" s="27" t="s">
        <v>36</v>
      </c>
      <c r="B48" s="16">
        <f>E26</f>
        <v>30854.898000000001</v>
      </c>
    </row>
    <row r="49" spans="1:2" x14ac:dyDescent="0.25">
      <c r="A49" s="14" t="s">
        <v>33</v>
      </c>
      <c r="B49" s="15">
        <f>B44+B46+B47-B48</f>
        <v>58223.512000000002</v>
      </c>
    </row>
    <row r="51" spans="1:2" x14ac:dyDescent="0.25">
      <c r="B51" s="17">
        <v>49281.84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34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0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83</v>
      </c>
      <c r="B3" s="77"/>
      <c r="C3" s="77"/>
      <c r="D3" s="77"/>
      <c r="E3" s="77"/>
    </row>
    <row r="4" spans="1:5" s="1" customFormat="1" ht="15.75" x14ac:dyDescent="0.25">
      <c r="A4" s="26" t="s">
        <v>13</v>
      </c>
      <c r="B4" s="4"/>
      <c r="C4" s="4"/>
      <c r="D4" s="54"/>
      <c r="E4" s="30" t="s">
        <v>84</v>
      </c>
    </row>
    <row r="5" spans="1:5" x14ac:dyDescent="0.25">
      <c r="A5" s="59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x14ac:dyDescent="0.25">
      <c r="A7" s="78" t="s">
        <v>24</v>
      </c>
      <c r="B7" s="78"/>
      <c r="C7" s="78"/>
      <c r="D7" s="78"/>
      <c r="E7" s="78"/>
    </row>
    <row r="8" spans="1:5" x14ac:dyDescent="0.25">
      <c r="A8" s="70" t="s">
        <v>1</v>
      </c>
      <c r="B8" s="70"/>
      <c r="C8" s="70"/>
      <c r="D8" s="70"/>
      <c r="E8" s="70"/>
    </row>
    <row r="9" spans="1:5" ht="18" customHeight="1" x14ac:dyDescent="0.25">
      <c r="A9" s="67" t="s">
        <v>45</v>
      </c>
      <c r="B9" s="67"/>
      <c r="C9" s="67"/>
      <c r="D9" s="67"/>
      <c r="E9" s="67"/>
    </row>
    <row r="10" spans="1:5" ht="24.75" customHeight="1" x14ac:dyDescent="0.25">
      <c r="A10" s="71" t="s">
        <v>14</v>
      </c>
      <c r="B10" s="72"/>
      <c r="C10" s="72"/>
      <c r="D10" s="72"/>
      <c r="E10" s="72"/>
    </row>
    <row r="11" spans="1:5" ht="34.5" customHeight="1" x14ac:dyDescent="0.25">
      <c r="A11" s="67" t="s">
        <v>43</v>
      </c>
      <c r="B11" s="67"/>
      <c r="C11" s="67"/>
      <c r="D11" s="67"/>
      <c r="E11" s="67"/>
    </row>
    <row r="12" spans="1:5" ht="17.25" customHeight="1" x14ac:dyDescent="0.25">
      <c r="A12" s="70" t="s">
        <v>15</v>
      </c>
      <c r="B12" s="73"/>
      <c r="C12" s="73"/>
      <c r="D12" s="73"/>
      <c r="E12" s="73"/>
    </row>
    <row r="13" spans="1:5" ht="16.5" customHeight="1" x14ac:dyDescent="0.25">
      <c r="A13" s="67" t="s">
        <v>22</v>
      </c>
      <c r="B13" s="67"/>
      <c r="C13" s="67"/>
      <c r="D13" s="67"/>
      <c r="E13" s="67"/>
    </row>
    <row r="14" spans="1:5" ht="15.75" customHeight="1" x14ac:dyDescent="0.25">
      <c r="A14" s="70" t="s">
        <v>2</v>
      </c>
      <c r="B14" s="73"/>
      <c r="C14" s="73"/>
      <c r="D14" s="73"/>
      <c r="E14" s="73"/>
    </row>
    <row r="15" spans="1:5" ht="21" customHeight="1" x14ac:dyDescent="0.25">
      <c r="A15" s="67" t="s">
        <v>46</v>
      </c>
      <c r="B15" s="67"/>
      <c r="C15" s="67"/>
      <c r="D15" s="67"/>
      <c r="E15" s="67"/>
    </row>
    <row r="16" spans="1:5" ht="12" customHeight="1" x14ac:dyDescent="0.25">
      <c r="A16" s="70" t="s">
        <v>16</v>
      </c>
      <c r="B16" s="73"/>
      <c r="C16" s="73"/>
      <c r="D16" s="73"/>
      <c r="E16" s="73"/>
    </row>
    <row r="17" spans="1:7" ht="29.45" customHeight="1" x14ac:dyDescent="0.25">
      <c r="A17" s="67" t="s">
        <v>17</v>
      </c>
      <c r="B17" s="67"/>
      <c r="C17" s="67"/>
      <c r="D17" s="67"/>
      <c r="E17" s="67"/>
    </row>
    <row r="18" spans="1:7" ht="65.25" customHeight="1" x14ac:dyDescent="0.25">
      <c r="A18" s="67" t="s">
        <v>25</v>
      </c>
      <c r="B18" s="67"/>
      <c r="C18" s="67"/>
      <c r="D18" s="67"/>
      <c r="E18" s="67"/>
    </row>
    <row r="19" spans="1:7" ht="35.25" customHeight="1" x14ac:dyDescent="0.25">
      <c r="A19" s="65" t="s">
        <v>26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41</v>
      </c>
      <c r="B22" s="9" t="s">
        <v>40</v>
      </c>
      <c r="C22" s="3" t="s">
        <v>4</v>
      </c>
      <c r="D22" s="3">
        <v>12.35</v>
      </c>
      <c r="E22" s="8">
        <f>D22*F20*G20</f>
        <v>22770.93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8038.9680000000008</v>
      </c>
    </row>
    <row r="24" spans="1:7" s="18" customFormat="1" x14ac:dyDescent="0.25">
      <c r="A24" s="23" t="s">
        <v>27</v>
      </c>
      <c r="B24" s="9" t="s">
        <v>85</v>
      </c>
      <c r="C24" s="22" t="s">
        <v>30</v>
      </c>
      <c r="D24" s="22"/>
      <c r="E24" s="24">
        <v>0</v>
      </c>
    </row>
    <row r="25" spans="1:7" s="18" customFormat="1" ht="60" x14ac:dyDescent="0.25">
      <c r="A25" s="60" t="s">
        <v>81</v>
      </c>
      <c r="B25" s="61" t="s">
        <v>82</v>
      </c>
      <c r="C25" s="62" t="s">
        <v>30</v>
      </c>
      <c r="D25" s="62"/>
      <c r="E25" s="63">
        <v>683.5</v>
      </c>
    </row>
    <row r="26" spans="1:7" s="18" customFormat="1" x14ac:dyDescent="0.25">
      <c r="A26" s="25"/>
      <c r="B26" s="9"/>
      <c r="C26" s="22"/>
      <c r="D26" s="22"/>
      <c r="E26" s="24"/>
    </row>
    <row r="27" spans="1:7" s="14" customFormat="1" ht="14.25" x14ac:dyDescent="0.2">
      <c r="A27" s="10" t="s">
        <v>28</v>
      </c>
      <c r="B27" s="11"/>
      <c r="C27" s="12"/>
      <c r="D27" s="12"/>
      <c r="E27" s="13">
        <f>SUM(E22:E26)</f>
        <v>31493.398000000001</v>
      </c>
    </row>
    <row r="29" spans="1:7" ht="29.25" customHeight="1" x14ac:dyDescent="0.25">
      <c r="A29" s="66" t="s">
        <v>86</v>
      </c>
      <c r="B29" s="66"/>
      <c r="C29" s="66"/>
      <c r="D29" s="66"/>
      <c r="E29" s="66"/>
    </row>
    <row r="30" spans="1:7" ht="29.25" customHeight="1" x14ac:dyDescent="0.25">
      <c r="A30" s="67" t="s">
        <v>21</v>
      </c>
      <c r="B30" s="67"/>
      <c r="C30" s="67"/>
      <c r="D30" s="67"/>
      <c r="E30" s="67"/>
    </row>
    <row r="31" spans="1:7" ht="16.5" customHeight="1" x14ac:dyDescent="0.25">
      <c r="A31" s="67" t="s">
        <v>20</v>
      </c>
      <c r="B31" s="67"/>
      <c r="C31" s="67"/>
      <c r="D31" s="67"/>
      <c r="E31" s="67"/>
    </row>
    <row r="32" spans="1:7" ht="31.5" customHeight="1" x14ac:dyDescent="0.25">
      <c r="A32" s="67" t="s">
        <v>31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7" t="s">
        <v>18</v>
      </c>
      <c r="B35" s="67"/>
      <c r="C35" s="67"/>
      <c r="D35" s="67"/>
      <c r="E35" s="67"/>
    </row>
    <row r="36" spans="1:5" ht="15" customHeight="1" x14ac:dyDescent="0.25">
      <c r="A36" s="69" t="s">
        <v>47</v>
      </c>
      <c r="B36" s="69"/>
      <c r="C36" s="69"/>
      <c r="D36" s="69"/>
      <c r="E36" s="5"/>
    </row>
    <row r="37" spans="1:5" x14ac:dyDescent="0.25">
      <c r="B37" s="64" t="s">
        <v>19</v>
      </c>
      <c r="C37" s="64"/>
      <c r="D37" s="64"/>
      <c r="E37" s="6" t="s">
        <v>6</v>
      </c>
    </row>
    <row r="38" spans="1:5" x14ac:dyDescent="0.25">
      <c r="A38" s="58"/>
      <c r="B38" s="58"/>
      <c r="C38" s="58"/>
      <c r="D38" s="58"/>
      <c r="E38" s="58"/>
    </row>
    <row r="39" spans="1:5" ht="15" customHeight="1" x14ac:dyDescent="0.25">
      <c r="A39" s="69" t="s">
        <v>44</v>
      </c>
      <c r="B39" s="69"/>
      <c r="C39" s="69"/>
      <c r="D39" s="69"/>
      <c r="E39" s="5"/>
    </row>
    <row r="40" spans="1:5" x14ac:dyDescent="0.25">
      <c r="B40" s="64" t="s">
        <v>19</v>
      </c>
      <c r="C40" s="64"/>
      <c r="D40" s="64"/>
      <c r="E40" s="6" t="s">
        <v>6</v>
      </c>
    </row>
    <row r="42" spans="1:5" x14ac:dyDescent="0.25">
      <c r="A42" s="19" t="s">
        <v>34</v>
      </c>
    </row>
    <row r="43" spans="1:5" x14ac:dyDescent="0.25">
      <c r="A43" s="19" t="s">
        <v>35</v>
      </c>
    </row>
    <row r="44" spans="1:5" x14ac:dyDescent="0.25">
      <c r="A44" s="14" t="s">
        <v>32</v>
      </c>
    </row>
    <row r="45" spans="1:5" x14ac:dyDescent="0.25">
      <c r="A45" s="2" t="s">
        <v>39</v>
      </c>
      <c r="B45" s="15">
        <f>'1кв'!B49</f>
        <v>58223.512000000002</v>
      </c>
    </row>
    <row r="46" spans="1:5" x14ac:dyDescent="0.25">
      <c r="A46" s="20" t="s">
        <v>48</v>
      </c>
      <c r="B46" s="16"/>
    </row>
    <row r="47" spans="1:5" x14ac:dyDescent="0.25">
      <c r="A47" s="2" t="s">
        <v>37</v>
      </c>
      <c r="B47" s="16">
        <v>36066.54</v>
      </c>
    </row>
    <row r="48" spans="1:5" x14ac:dyDescent="0.25">
      <c r="A48" s="2" t="s">
        <v>42</v>
      </c>
      <c r="B48" s="16">
        <f>150*3</f>
        <v>450</v>
      </c>
    </row>
    <row r="49" spans="1:2" ht="30" x14ac:dyDescent="0.25">
      <c r="A49" s="57" t="s">
        <v>36</v>
      </c>
      <c r="B49" s="16">
        <f>E27</f>
        <v>31493.398000000001</v>
      </c>
    </row>
    <row r="50" spans="1:2" x14ac:dyDescent="0.25">
      <c r="A50" s="14" t="s">
        <v>33</v>
      </c>
      <c r="B50" s="15">
        <f>B45+B47+B48-B49</f>
        <v>63246.653999999995</v>
      </c>
    </row>
    <row r="52" spans="1:2" x14ac:dyDescent="0.25">
      <c r="B52" s="17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6" zoomScaleSheetLayoutView="100" workbookViewId="0">
      <selection activeCell="D15" sqref="D1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0" t="s">
        <v>49</v>
      </c>
      <c r="B1" s="80"/>
      <c r="C1" s="80"/>
      <c r="D1" s="31"/>
    </row>
    <row r="2" spans="1:5" ht="15.75" x14ac:dyDescent="0.25">
      <c r="A2" s="81" t="s">
        <v>50</v>
      </c>
      <c r="B2" s="81"/>
      <c r="C2" s="81"/>
      <c r="D2" s="32"/>
    </row>
    <row r="3" spans="1:5" ht="15.75" x14ac:dyDescent="0.25">
      <c r="A3" s="81" t="s">
        <v>51</v>
      </c>
      <c r="B3" s="81"/>
      <c r="C3" s="81"/>
      <c r="D3" s="32"/>
    </row>
    <row r="4" spans="1:5" ht="15.75" x14ac:dyDescent="0.25">
      <c r="A4" s="80" t="s">
        <v>72</v>
      </c>
      <c r="B4" s="80"/>
      <c r="C4" s="80"/>
      <c r="D4" s="31"/>
    </row>
    <row r="5" spans="1:5" ht="15.75" x14ac:dyDescent="0.25">
      <c r="A5" s="82"/>
      <c r="B5" s="82"/>
      <c r="C5" s="82"/>
      <c r="D5" s="1"/>
    </row>
    <row r="6" spans="1:5" ht="15.75" x14ac:dyDescent="0.25">
      <c r="A6" s="32"/>
      <c r="B6" s="33" t="s">
        <v>52</v>
      </c>
      <c r="C6" s="34" t="e">
        <f>#REF!</f>
        <v>#REF!</v>
      </c>
      <c r="D6" s="35"/>
    </row>
    <row r="7" spans="1:5" ht="15.75" x14ac:dyDescent="0.25">
      <c r="A7" s="36" t="s">
        <v>53</v>
      </c>
      <c r="B7" s="33" t="s">
        <v>73</v>
      </c>
      <c r="C7" s="34"/>
      <c r="D7" s="35"/>
    </row>
    <row r="8" spans="1:5" ht="15.75" x14ac:dyDescent="0.25">
      <c r="B8" s="37" t="s">
        <v>54</v>
      </c>
      <c r="C8" s="24" t="e">
        <f>#REF!+#REF!+#REF!+'1кв'!B46</f>
        <v>#REF!</v>
      </c>
      <c r="D8" s="38"/>
    </row>
    <row r="9" spans="1:5" ht="15.75" x14ac:dyDescent="0.25">
      <c r="B9" s="37" t="s">
        <v>74</v>
      </c>
      <c r="C9" s="24" t="e">
        <f>#REF!+#REF!+#REF!+'1кв'!#REF!</f>
        <v>#REF!</v>
      </c>
      <c r="D9" s="38"/>
    </row>
    <row r="10" spans="1:5" ht="30" x14ac:dyDescent="0.25">
      <c r="B10" s="39" t="s">
        <v>55</v>
      </c>
      <c r="C10" s="24" t="e">
        <f>#REF!+#REF!+#REF!+'1кв'!B47</f>
        <v>#REF!</v>
      </c>
      <c r="D10" s="38"/>
    </row>
    <row r="11" spans="1:5" ht="15.75" x14ac:dyDescent="0.25">
      <c r="A11" s="40"/>
      <c r="B11" s="37" t="s">
        <v>56</v>
      </c>
      <c r="C11" s="41" t="e">
        <f>SUM(C8:C10)</f>
        <v>#REF!</v>
      </c>
      <c r="D11" s="35"/>
    </row>
    <row r="12" spans="1:5" ht="15.75" x14ac:dyDescent="0.25">
      <c r="A12" s="1"/>
      <c r="B12" s="79"/>
      <c r="C12" s="79"/>
      <c r="D12" s="42"/>
    </row>
    <row r="13" spans="1:5" ht="15.75" x14ac:dyDescent="0.25">
      <c r="A13" s="43" t="s">
        <v>57</v>
      </c>
      <c r="B13" s="21" t="s">
        <v>58</v>
      </c>
      <c r="C13" s="24" t="e">
        <f>#REF!+#REF!+#REF!+'1кв'!E22</f>
        <v>#REF!</v>
      </c>
      <c r="D13" s="42"/>
    </row>
    <row r="14" spans="1:5" ht="15.75" x14ac:dyDescent="0.25">
      <c r="A14" s="43"/>
      <c r="B14" s="7" t="s">
        <v>38</v>
      </c>
      <c r="C14" s="24" t="e">
        <f>#REF!+#REF!+#REF!+'1кв'!E23</f>
        <v>#REF!</v>
      </c>
      <c r="D14" s="42"/>
    </row>
    <row r="15" spans="1:5" ht="15.75" x14ac:dyDescent="0.25">
      <c r="A15" s="1"/>
      <c r="B15" s="7" t="s">
        <v>27</v>
      </c>
      <c r="C15" s="24" t="e">
        <f>#REF!+#REF!+#REF!+'1кв'!E24</f>
        <v>#REF!</v>
      </c>
      <c r="D15" s="42"/>
      <c r="E15" s="44"/>
    </row>
    <row r="16" spans="1:5" ht="15.75" x14ac:dyDescent="0.25">
      <c r="A16" s="43"/>
      <c r="B16" s="45" t="s">
        <v>75</v>
      </c>
      <c r="C16" s="24">
        <v>0</v>
      </c>
      <c r="D16" s="42"/>
    </row>
    <row r="17" spans="1:5" ht="15.75" x14ac:dyDescent="0.25">
      <c r="A17" s="43"/>
      <c r="B17" s="46" t="s">
        <v>59</v>
      </c>
      <c r="C17" s="24" t="e">
        <f>SUM(C19:C20)</f>
        <v>#REF!</v>
      </c>
      <c r="D17" s="42"/>
    </row>
    <row r="18" spans="1:5" ht="15.75" x14ac:dyDescent="0.25">
      <c r="A18" s="43"/>
      <c r="B18" s="46" t="s">
        <v>60</v>
      </c>
      <c r="C18" s="47"/>
      <c r="D18" s="42"/>
    </row>
    <row r="19" spans="1:5" ht="15.75" x14ac:dyDescent="0.25">
      <c r="A19" s="43"/>
      <c r="B19" s="55" t="s">
        <v>76</v>
      </c>
      <c r="C19" s="24" t="e">
        <f>#REF!</f>
        <v>#REF!</v>
      </c>
      <c r="D19" s="42"/>
    </row>
    <row r="20" spans="1:5" ht="15.75" x14ac:dyDescent="0.25">
      <c r="A20" s="43"/>
      <c r="B20" s="56" t="s">
        <v>77</v>
      </c>
      <c r="C20" s="24" t="e">
        <f>#REF!</f>
        <v>#REF!</v>
      </c>
      <c r="D20" s="42"/>
    </row>
    <row r="21" spans="1:5" ht="15.75" x14ac:dyDescent="0.25">
      <c r="A21" s="1"/>
      <c r="B21" s="48" t="s">
        <v>61</v>
      </c>
      <c r="C21" s="41" t="e">
        <f>SUM(C13:C17)</f>
        <v>#REF!</v>
      </c>
      <c r="D21" s="42"/>
      <c r="E21" s="44"/>
    </row>
    <row r="22" spans="1:5" ht="15.75" x14ac:dyDescent="0.25">
      <c r="A22" s="1"/>
      <c r="B22" s="49" t="s">
        <v>62</v>
      </c>
      <c r="C22" s="41" t="e">
        <f>C6+C11-C21</f>
        <v>#REF!</v>
      </c>
      <c r="D22" s="42"/>
    </row>
    <row r="23" spans="1:5" ht="15.75" x14ac:dyDescent="0.25">
      <c r="A23" s="1"/>
      <c r="B23" s="36"/>
      <c r="C23" s="36"/>
      <c r="D23" s="42"/>
    </row>
    <row r="24" spans="1:5" ht="15.75" x14ac:dyDescent="0.25">
      <c r="A24" s="1"/>
      <c r="B24" s="50" t="s">
        <v>63</v>
      </c>
      <c r="C24" s="50"/>
      <c r="D24" s="42"/>
    </row>
    <row r="25" spans="1:5" ht="15.75" x14ac:dyDescent="0.25">
      <c r="A25" s="1"/>
      <c r="B25" s="50" t="s">
        <v>64</v>
      </c>
      <c r="C25" s="51">
        <v>10664.09</v>
      </c>
      <c r="D25" s="42"/>
    </row>
    <row r="26" spans="1:5" ht="15.75" x14ac:dyDescent="0.25">
      <c r="A26" s="1"/>
      <c r="B26" s="52" t="s">
        <v>65</v>
      </c>
      <c r="C26" s="53">
        <v>12405.88</v>
      </c>
      <c r="D26" s="42"/>
    </row>
    <row r="27" spans="1:5" ht="15.75" x14ac:dyDescent="0.25">
      <c r="A27" s="1"/>
      <c r="B27" s="50" t="s">
        <v>66</v>
      </c>
      <c r="C27" s="51">
        <f>C26-C25</f>
        <v>1741.7899999999991</v>
      </c>
      <c r="D27" s="42"/>
    </row>
    <row r="28" spans="1:5" ht="15.75" x14ac:dyDescent="0.25">
      <c r="A28" s="1"/>
      <c r="B28" s="36"/>
      <c r="C28" s="36"/>
      <c r="D28" s="42"/>
    </row>
    <row r="29" spans="1:5" ht="15.75" x14ac:dyDescent="0.25">
      <c r="A29" s="1"/>
      <c r="B29" s="36"/>
      <c r="C29" s="36"/>
      <c r="D29" s="42"/>
    </row>
    <row r="30" spans="1:5" ht="15.75" x14ac:dyDescent="0.25">
      <c r="A30" s="1"/>
      <c r="B30" s="36"/>
      <c r="C30" s="36"/>
      <c r="D30" s="42"/>
    </row>
    <row r="31" spans="1:5" ht="15.75" x14ac:dyDescent="0.25">
      <c r="A31" s="1"/>
      <c r="B31" s="36"/>
      <c r="C31" s="36"/>
      <c r="D31" s="42"/>
    </row>
    <row r="32" spans="1:5" ht="15.75" x14ac:dyDescent="0.25">
      <c r="A32" s="1" t="s">
        <v>67</v>
      </c>
      <c r="B32" s="36" t="s">
        <v>68</v>
      </c>
      <c r="C32" s="36"/>
      <c r="D32" s="42"/>
    </row>
    <row r="33" spans="1:4" ht="15.75" x14ac:dyDescent="0.25">
      <c r="A33" s="1"/>
      <c r="B33" s="36" t="s">
        <v>69</v>
      </c>
      <c r="C33" s="36"/>
      <c r="D33" s="42"/>
    </row>
    <row r="34" spans="1:4" ht="15.75" x14ac:dyDescent="0.25">
      <c r="A34" s="1"/>
      <c r="B34" s="36" t="s">
        <v>70</v>
      </c>
      <c r="C34" s="36"/>
      <c r="D34" s="42"/>
    </row>
    <row r="35" spans="1:4" ht="15.75" x14ac:dyDescent="0.25">
      <c r="A35" s="1"/>
      <c r="B35" s="36"/>
      <c r="C35" s="36"/>
      <c r="D35" s="42"/>
    </row>
    <row r="36" spans="1:4" ht="15.75" x14ac:dyDescent="0.25">
      <c r="A36" s="1"/>
      <c r="B36" s="36"/>
      <c r="C36" s="36"/>
      <c r="D36" s="42"/>
    </row>
    <row r="37" spans="1:4" ht="15.75" x14ac:dyDescent="0.25">
      <c r="A37" s="1"/>
      <c r="B37" s="36" t="s">
        <v>71</v>
      </c>
      <c r="C37" s="36"/>
      <c r="D37" s="42"/>
    </row>
    <row r="38" spans="1:4" ht="15.75" x14ac:dyDescent="0.25">
      <c r="A38" s="1"/>
      <c r="B38" s="36"/>
      <c r="C38" s="36"/>
      <c r="D38" s="42"/>
    </row>
    <row r="39" spans="1:4" ht="15.75" x14ac:dyDescent="0.25">
      <c r="A39" s="1"/>
      <c r="B39" s="36"/>
      <c r="C39" s="36"/>
      <c r="D39" s="42"/>
    </row>
    <row r="40" spans="1:4" ht="15.75" x14ac:dyDescent="0.25">
      <c r="A40" s="1"/>
      <c r="B40" s="36"/>
      <c r="C40" s="36"/>
      <c r="D40" s="42"/>
    </row>
    <row r="41" spans="1:4" ht="15.75" x14ac:dyDescent="0.25">
      <c r="A41" s="1"/>
      <c r="B41" s="36"/>
      <c r="C41" s="36"/>
      <c r="D41" s="42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2024-08-01T08:03:14Z</dcterms:modified>
</cp:coreProperties>
</file>